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lzbieta.wendeker.POT\Desktop\sekcje OZ\promocja\obsługa social media 2022 r\final\ost 21.01\27.01\"/>
    </mc:Choice>
  </mc:AlternateContent>
  <xr:revisionPtr revIDLastSave="0" documentId="13_ncr:1_{A48DDD75-D2A7-4350-B769-C109B7A7EE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C32" i="1"/>
  <c r="C29" i="1"/>
  <c r="C26" i="1"/>
  <c r="C23" i="1"/>
  <c r="C9" i="1"/>
  <c r="F29" i="1"/>
  <c r="F30" i="1" s="1"/>
  <c r="F26" i="1"/>
  <c r="F27" i="1" s="1"/>
  <c r="F32" i="1"/>
  <c r="F33" i="1" s="1"/>
  <c r="F23" i="1"/>
  <c r="G23" i="1" s="1"/>
  <c r="G24" i="1" s="1"/>
  <c r="G26" i="1" l="1"/>
  <c r="G27" i="1" s="1"/>
  <c r="F24" i="1"/>
  <c r="F34" i="1" s="1"/>
  <c r="G34" i="1" s="1"/>
  <c r="G29" i="1"/>
  <c r="G30" i="1" s="1"/>
  <c r="G32" i="1"/>
  <c r="G33" i="1" s="1"/>
  <c r="F36" i="1" l="1"/>
  <c r="G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JW</author>
  </authors>
  <commentList>
    <comment ref="G34" authorId="0" shapeId="0" xr:uid="{D7F765D8-8E5F-4C09-9007-9A8621CE38D4}">
      <text>
        <r>
          <rPr>
            <b/>
            <sz val="9"/>
            <color indexed="81"/>
            <rFont val="Tahoma"/>
            <charset val="1"/>
          </rPr>
          <t xml:space="preserve">UWAGA!
suma części ruchomej (okreśłona w komórce G34) nie może stanowić mniej niż 25% całości kwoty oferty (okreśłonej w komórce G36) </t>
        </r>
      </text>
    </comment>
  </commentList>
</comments>
</file>

<file path=xl/sharedStrings.xml><?xml version="1.0" encoding="utf-8"?>
<sst xmlns="http://schemas.openxmlformats.org/spreadsheetml/2006/main" count="67" uniqueCount="43">
  <si>
    <t>NAZWA FIRMY</t>
  </si>
  <si>
    <t>Total Netto</t>
  </si>
  <si>
    <t>Total Brutto</t>
  </si>
  <si>
    <t>Suma</t>
  </si>
  <si>
    <t>Ilość miesięcy</t>
  </si>
  <si>
    <t>Załącznik nr 1 do Formularza Oferty</t>
  </si>
  <si>
    <t>Wykaz Elementów Rozliczeniowych</t>
  </si>
  <si>
    <t xml:space="preserve">OBSŁUGA SOCIAL MEDIÓW I TWORZENIE MATERIAŁÓW VIDEO </t>
  </si>
  <si>
    <r>
      <rPr>
        <b/>
        <sz val="12"/>
        <color rgb="FF000000"/>
        <rFont val="Calibri"/>
        <family val="2"/>
        <charset val="238"/>
        <scheme val="minor"/>
      </rPr>
      <t>Instagram</t>
    </r>
    <r>
      <rPr>
        <sz val="12"/>
        <color rgb="FF000000"/>
        <rFont val="Calibri"/>
        <family val="2"/>
        <charset val="238"/>
        <scheme val="minor"/>
      </rPr>
      <t>(treści 3-6 tygodniowo, relacje online, prowadzenie kampanii płatnych, tworzenie grafik na potrzeby postów) - koszt miesięczny</t>
    </r>
  </si>
  <si>
    <r>
      <t xml:space="preserve">Obsługa platformy </t>
    </r>
    <r>
      <rPr>
        <b/>
        <sz val="12"/>
        <color rgb="FF000000"/>
        <rFont val="Calibri"/>
        <family val="2"/>
        <charset val="238"/>
        <scheme val="minor"/>
      </rPr>
      <t>Tik Tok</t>
    </r>
    <r>
      <rPr>
        <sz val="12"/>
        <color rgb="FF000000"/>
        <rFont val="Calibri"/>
        <family val="2"/>
        <charset val="238"/>
        <scheme val="minor"/>
      </rPr>
      <t xml:space="preserve"> - koszt miesięczny </t>
    </r>
  </si>
  <si>
    <t>Ilość sztuk</t>
  </si>
  <si>
    <t>nie dotyczny</t>
  </si>
  <si>
    <t>Cena  jedn. za sztukę</t>
  </si>
  <si>
    <r>
      <rPr>
        <b/>
        <sz val="12"/>
        <color rgb="FF000000"/>
        <rFont val="Calibri"/>
        <family val="2"/>
        <charset val="238"/>
        <scheme val="minor"/>
      </rPr>
      <t>Kompleksowa obsługa prezentacji</t>
    </r>
    <r>
      <rPr>
        <sz val="12"/>
        <color rgb="FF000000"/>
        <rFont val="Calibri"/>
        <family val="2"/>
        <charset val="238"/>
        <scheme val="minor"/>
      </rPr>
      <t xml:space="preserve"> - koszt jednej prezentacji</t>
    </r>
  </si>
  <si>
    <r>
      <rPr>
        <b/>
        <sz val="12"/>
        <color rgb="FF000000"/>
        <rFont val="Calibri"/>
        <family val="2"/>
        <charset val="238"/>
        <scheme val="minor"/>
      </rPr>
      <t>Kompleksowe przygotowanie animacji</t>
    </r>
    <r>
      <rPr>
        <sz val="12"/>
        <color rgb="FF000000"/>
        <rFont val="Calibri"/>
        <family val="2"/>
        <charset val="238"/>
        <scheme val="minor"/>
      </rPr>
      <t xml:space="preserve"> - koszt jednej animacji </t>
    </r>
  </si>
  <si>
    <t>Ilość sztuk (max. 4 rocznie)</t>
  </si>
  <si>
    <r>
      <rPr>
        <b/>
        <sz val="12"/>
        <color rgb="FF000000"/>
        <rFont val="Calibri"/>
        <family val="2"/>
        <charset val="238"/>
        <scheme val="minor"/>
      </rPr>
      <t xml:space="preserve">Kompleksowe przygotowanie materiałów foto (w tym transport i zakwaterowanie ekipy na miejsce) </t>
    </r>
    <r>
      <rPr>
        <sz val="12"/>
        <color rgb="FF000000"/>
        <rFont val="Calibri"/>
        <family val="2"/>
        <charset val="238"/>
        <scheme val="minor"/>
      </rPr>
      <t xml:space="preserve"> - koszt jednego materiału </t>
    </r>
  </si>
  <si>
    <t>Ilość sztuk (max. 11 rocznie)</t>
  </si>
  <si>
    <r>
      <rPr>
        <b/>
        <sz val="12"/>
        <color rgb="FF000000"/>
        <rFont val="Calibri"/>
        <family val="2"/>
        <charset val="238"/>
        <scheme val="minor"/>
      </rPr>
      <t xml:space="preserve">Kompleksowe przygotowanie materiałów wideo (w tym transport i zakwaterowanie ekipy na miejsce) </t>
    </r>
    <r>
      <rPr>
        <sz val="12"/>
        <color rgb="FF000000"/>
        <rFont val="Calibri"/>
        <family val="2"/>
        <charset val="238"/>
        <scheme val="minor"/>
      </rPr>
      <t xml:space="preserve"> - koszt jednego materiału </t>
    </r>
  </si>
  <si>
    <t>Ilość sztuk (max.24 rocznie)</t>
  </si>
  <si>
    <t>Ilość sztuk (max.36 rocznie)</t>
  </si>
  <si>
    <r>
      <t xml:space="preserve">7.Tworzenie materiałów foto dedykowanych PBT oraz MCETS </t>
    </r>
    <r>
      <rPr>
        <b/>
        <i/>
        <sz val="14"/>
        <color rgb="FFFFFFFF"/>
        <rFont val="Century Gothic (Tekst podstawow"/>
        <charset val="238"/>
      </rPr>
      <t xml:space="preserve">( punkt sopz: 1.8; 1.13) </t>
    </r>
  </si>
  <si>
    <r>
      <t>6.Tworzenie materiałów wideo dedykowanych PBT oraz MCETS (</t>
    </r>
    <r>
      <rPr>
        <b/>
        <i/>
        <sz val="14"/>
        <color rgb="FFFFFFFF"/>
        <rFont val="Century Gothic (Tekst podstawow"/>
        <charset val="238"/>
      </rPr>
      <t xml:space="preserve"> punkt sopz: 1.7; 1.13) </t>
    </r>
  </si>
  <si>
    <r>
      <t xml:space="preserve">2.Obsługa mediów społecznościowych w zakresie MCETS </t>
    </r>
    <r>
      <rPr>
        <b/>
        <i/>
        <sz val="14"/>
        <color rgb="FFFFFFFF"/>
        <rFont val="Century Gothic (Tekst podstawow"/>
        <charset val="238"/>
      </rPr>
      <t>(punkt sopz: 1.2; 1.4; 1.5; 1.6; 1.12 -1.14)</t>
    </r>
  </si>
  <si>
    <r>
      <t xml:space="preserve">1.Obsługa mediów społecznościowych w zakresie PBT </t>
    </r>
    <r>
      <rPr>
        <b/>
        <i/>
        <sz val="14"/>
        <color rgb="FFFFFFFF"/>
        <rFont val="Century Gothic (Tekst podstawow"/>
        <charset val="238"/>
      </rPr>
      <t>(punkt sopz: 1.1; 1.3; 1.6; 1.12 -1.14)</t>
    </r>
  </si>
  <si>
    <t xml:space="preserve">TOTAL </t>
  </si>
  <si>
    <r>
      <rPr>
        <b/>
        <sz val="12"/>
        <color rgb="FF000000"/>
        <rFont val="Calibri"/>
        <family val="2"/>
        <charset val="238"/>
        <scheme val="minor"/>
      </rPr>
      <t>Facebook</t>
    </r>
    <r>
      <rPr>
        <sz val="12"/>
        <color rgb="FF000000"/>
        <rFont val="Calibri"/>
        <family val="2"/>
        <charset val="238"/>
        <scheme val="minor"/>
      </rPr>
      <t>(treści dlugie i krótkie do 5 tygodniowo, slogany, konkursy, prowadzenie kampanii płatnych, tworzenie grafik na potrzeby postów) - koszt miesięczny</t>
    </r>
  </si>
  <si>
    <r>
      <rPr>
        <b/>
        <sz val="12"/>
        <color rgb="FF000000"/>
        <rFont val="Calibri"/>
        <family val="2"/>
        <charset val="238"/>
        <scheme val="minor"/>
      </rPr>
      <t>Facebook</t>
    </r>
    <r>
      <rPr>
        <sz val="12"/>
        <color rgb="FF000000"/>
        <rFont val="Calibri"/>
        <family val="2"/>
        <charset val="238"/>
        <scheme val="minor"/>
      </rPr>
      <t>(treści dlugie i krótkie 5 tygodniowo, slogany, konkursy, prowodzenie kampanii płatnych, tworzenie grafik na potrzeby postów) - koszt miesięczny</t>
    </r>
  </si>
  <si>
    <r>
      <rPr>
        <b/>
        <sz val="12"/>
        <color rgb="FF000000"/>
        <rFont val="Calibri"/>
        <family val="2"/>
        <charset val="238"/>
        <scheme val="minor"/>
      </rPr>
      <t>Instagram</t>
    </r>
    <r>
      <rPr>
        <sz val="12"/>
        <color rgb="FF000000"/>
        <rFont val="Calibri"/>
        <family val="2"/>
        <charset val="238"/>
        <scheme val="minor"/>
      </rPr>
      <t>(treści 6 tygodniowo, relacje online, prowadzenie kampanii płatnych, tworzenie grafik na potrzeby postów) - koszt miesięczny</t>
    </r>
  </si>
  <si>
    <t xml:space="preserve">I.  CZĘŚĆ STAŁA wynagrodzenie miesięczne </t>
  </si>
  <si>
    <t xml:space="preserve">Cena  jednostkowa netto </t>
  </si>
  <si>
    <t>Cena  jednostkowa brutto</t>
  </si>
  <si>
    <r>
      <t xml:space="preserve">3. Opracowanie wielokanałowych kierunków stategicznego działania w internecie  </t>
    </r>
    <r>
      <rPr>
        <b/>
        <i/>
        <sz val="14"/>
        <color rgb="FFFFFFFF"/>
        <rFont val="Century Gothic (Tekst podstawow"/>
        <charset val="238"/>
      </rPr>
      <t xml:space="preserve">( punkt SOPZ ; 1.15) </t>
    </r>
  </si>
  <si>
    <r>
      <t xml:space="preserve">4.Obsługa Newslettera dedykowanego PBT </t>
    </r>
    <r>
      <rPr>
        <b/>
        <i/>
        <sz val="14"/>
        <color rgb="FFFFFFFF"/>
        <rFont val="Century Gothic (Tekst podstawow"/>
        <charset val="238"/>
      </rPr>
      <t xml:space="preserve">(punkt sopz: 1.9) </t>
    </r>
  </si>
  <si>
    <r>
      <t xml:space="preserve">5.Tworzenie prezentacji dedykowanych PBT oraz MCETS </t>
    </r>
    <r>
      <rPr>
        <b/>
        <i/>
        <sz val="14"/>
        <color rgb="FFFFFFFF"/>
        <rFont val="Century Gothic (Tekst podstawow"/>
        <charset val="238"/>
      </rPr>
      <t xml:space="preserve">( punkt sopz: 1.10; 1.13) </t>
    </r>
  </si>
  <si>
    <r>
      <t>8.Tworzenie animacji dedykowanych PBT oraz MCETS (</t>
    </r>
    <r>
      <rPr>
        <b/>
        <i/>
        <sz val="14"/>
        <color rgb="FFFFFFFF"/>
        <rFont val="Century Gothic (Tekst podstawow"/>
        <charset val="238"/>
      </rPr>
      <t xml:space="preserve"> punkt sopz: 1.11) </t>
    </r>
  </si>
  <si>
    <t xml:space="preserve">Współpraca przy tworzeniu krótkich treści na stronę internetową, opracowanie z zamawiajacym sloganów i haseł przewodnich, przygotowanie harmonogramu kampanii w poszczególnych kanałach - Koszt miesięczny </t>
  </si>
  <si>
    <t xml:space="preserve">Newsletter - stworzenie i obsługa, raport z przebiegu zdarzeń </t>
  </si>
  <si>
    <t xml:space="preserve">Miesięczna Cena  jednostkowa netto </t>
  </si>
  <si>
    <t xml:space="preserve">Miesięczna Cena  jednostkowa brutto </t>
  </si>
  <si>
    <t>DPBT.261.MK.3.2022</t>
  </si>
  <si>
    <t>II. CZĘŚĆ RUCHOMA wynagrodzenie zależne od ilości zrealizowanych zadań w miesiącu (jednak nie mniej niż 25% całości kwoty oferty)</t>
  </si>
  <si>
    <t xml:space="preserve">UWAGA!!!  suma części ruchomej (okreśłona w komórce G34) nie może stanowić mniej niż 25% całości kwoty oferty (określonej w komórce G36)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</si>
</sst>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&quot;-&quot;??\ [$zł-415]_-;_-@_-"/>
    <numFmt numFmtId="165" formatCode="#,##0.00\ &quot;zł&quot;"/>
  </numFmts>
  <fonts count="17">
    <font>
      <sz val="11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rgb="FFFF0000"/>
      <name val="Calibri (Tekst podstawowy)"/>
      <charset val="238"/>
    </font>
    <font>
      <b/>
      <sz val="14"/>
      <color rgb="FFFFFFFF"/>
      <name val="Century Gothic (Tekst podstawow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rgb="FFFFFFFF"/>
      <name val="Century Gothic (Tekst podstawow"/>
      <charset val="238"/>
    </font>
    <font>
      <b/>
      <sz val="14"/>
      <name val="Century Gothic (Tekst podstawow"/>
      <charset val="238"/>
    </font>
    <font>
      <b/>
      <sz val="12"/>
      <name val="Calibri (Tekst podstawowy)"/>
      <charset val="238"/>
    </font>
    <font>
      <b/>
      <sz val="9"/>
      <color indexed="81"/>
      <name val="Tahoma"/>
      <charset val="1"/>
    </font>
    <font>
      <b/>
      <sz val="1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horizontal="left" vertical="center"/>
    </xf>
    <xf numFmtId="165" fontId="4" fillId="0" borderId="0">
      <alignment vertical="center"/>
    </xf>
    <xf numFmtId="0" fontId="5" fillId="4" borderId="0">
      <alignment horizontal="left" vertical="center"/>
    </xf>
    <xf numFmtId="0" fontId="5" fillId="4" borderId="0">
      <alignment horizontal="right" vertical="center"/>
    </xf>
  </cellStyleXfs>
  <cellXfs count="68">
    <xf numFmtId="0" fontId="0" fillId="0" borderId="0" xfId="0"/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2" xfId="2" applyFill="1" applyBorder="1" applyAlignment="1" applyProtection="1">
      <alignment horizontal="center" vertical="center"/>
      <protection locked="0"/>
    </xf>
    <xf numFmtId="165" fontId="4" fillId="3" borderId="3" xfId="2" applyFill="1" applyBorder="1" applyAlignment="1" applyProtection="1">
      <alignment horizontal="center" vertical="center"/>
      <protection locked="0"/>
    </xf>
    <xf numFmtId="0" fontId="11" fillId="0" borderId="0" xfId="0" applyFont="1"/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165" fontId="8" fillId="8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1" applyNumberFormat="1" applyFont="1" applyFill="1" applyBorder="1" applyProtection="1">
      <alignment horizontal="left" vertical="center"/>
      <protection locked="0"/>
    </xf>
    <xf numFmtId="0" fontId="9" fillId="6" borderId="1" xfId="0" applyNumberFormat="1" applyFont="1" applyFill="1" applyBorder="1" applyAlignment="1">
      <alignment vertical="center" wrapText="1"/>
    </xf>
    <xf numFmtId="0" fontId="7" fillId="5" borderId="1" xfId="0" applyNumberFormat="1" applyFont="1" applyFill="1" applyBorder="1"/>
    <xf numFmtId="165" fontId="0" fillId="9" borderId="0" xfId="0" applyNumberFormat="1" applyFill="1"/>
    <xf numFmtId="0" fontId="0" fillId="9" borderId="0" xfId="0" applyFill="1"/>
    <xf numFmtId="0" fontId="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8" fillId="8" borderId="4" xfId="0" applyNumberFormat="1" applyFont="1" applyFill="1" applyBorder="1" applyAlignment="1" applyProtection="1">
      <alignment horizontal="left" vertical="center" wrapText="1"/>
      <protection locked="0"/>
    </xf>
    <xf numFmtId="165" fontId="8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4" xfId="0" applyNumberFormat="1" applyFont="1" applyFill="1" applyBorder="1" applyAlignment="1" applyProtection="1">
      <alignment horizontal="center" vertical="center"/>
      <protection locked="0"/>
    </xf>
    <xf numFmtId="165" fontId="8" fillId="8" borderId="4" xfId="0" applyNumberFormat="1" applyFont="1" applyFill="1" applyBorder="1" applyAlignment="1" applyProtection="1">
      <alignment horizontal="center" vertical="center"/>
      <protection locked="0"/>
    </xf>
    <xf numFmtId="0" fontId="7" fillId="10" borderId="8" xfId="0" applyNumberFormat="1" applyFont="1" applyFill="1" applyBorder="1"/>
    <xf numFmtId="165" fontId="10" fillId="10" borderId="2" xfId="0" applyNumberFormat="1" applyFont="1" applyFill="1" applyBorder="1" applyAlignment="1">
      <alignment horizontal="center" vertical="center"/>
    </xf>
    <xf numFmtId="0" fontId="10" fillId="10" borderId="2" xfId="0" applyNumberFormat="1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horizontal="center" vertical="center"/>
    </xf>
    <xf numFmtId="165" fontId="10" fillId="10" borderId="9" xfId="0" applyNumberFormat="1" applyFont="1" applyFill="1" applyBorder="1" applyAlignment="1">
      <alignment horizontal="center" vertical="center"/>
    </xf>
    <xf numFmtId="0" fontId="14" fillId="10" borderId="10" xfId="0" applyNumberFormat="1" applyFont="1" applyFill="1" applyBorder="1"/>
    <xf numFmtId="165" fontId="10" fillId="11" borderId="11" xfId="0" applyNumberFormat="1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>
      <alignment horizontal="center" vertical="center"/>
    </xf>
    <xf numFmtId="1" fontId="10" fillId="11" borderId="11" xfId="0" applyNumberFormat="1" applyFont="1" applyFill="1" applyBorder="1" applyAlignment="1">
      <alignment horizontal="center" vertical="center"/>
    </xf>
    <xf numFmtId="165" fontId="10" fillId="11" borderId="12" xfId="0" applyNumberFormat="1" applyFont="1" applyFill="1" applyBorder="1" applyAlignment="1">
      <alignment horizontal="center" vertical="center"/>
    </xf>
    <xf numFmtId="164" fontId="6" fillId="10" borderId="8" xfId="3" applyNumberFormat="1" applyFont="1" applyFill="1" applyBorder="1" applyAlignment="1" applyProtection="1">
      <alignment horizontal="center" vertical="center" wrapText="1"/>
      <protection locked="0"/>
    </xf>
    <xf numFmtId="164" fontId="6" fillId="10" borderId="2" xfId="3" applyNumberFormat="1" applyFont="1" applyFill="1" applyBorder="1" applyAlignment="1" applyProtection="1">
      <alignment horizontal="center" vertical="center" wrapText="1"/>
      <protection locked="0"/>
    </xf>
    <xf numFmtId="164" fontId="6" fillId="10" borderId="9" xfId="3" applyNumberFormat="1" applyFont="1" applyFill="1" applyBorder="1" applyAlignment="1" applyProtection="1">
      <alignment horizontal="center" vertical="center" wrapText="1"/>
      <protection locked="0"/>
    </xf>
    <xf numFmtId="164" fontId="13" fillId="10" borderId="10" xfId="3" applyNumberFormat="1" applyFont="1" applyFill="1" applyBorder="1" applyAlignment="1" applyProtection="1">
      <alignment horizontal="left" vertical="center" wrapText="1"/>
      <protection locked="0"/>
    </xf>
    <xf numFmtId="164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164" fontId="6" fillId="10" borderId="1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>
      <alignment wrapText="1"/>
    </xf>
    <xf numFmtId="165" fontId="9" fillId="6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horizontal="center" vertical="center"/>
    </xf>
    <xf numFmtId="0" fontId="11" fillId="0" borderId="0" xfId="0" applyNumberFormat="1" applyFont="1"/>
    <xf numFmtId="0" fontId="16" fillId="0" borderId="0" xfId="0" applyNumberFormat="1" applyFont="1"/>
    <xf numFmtId="164" fontId="6" fillId="2" borderId="0" xfId="3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9" fillId="6" borderId="13" xfId="0" applyNumberFormat="1" applyFont="1" applyFill="1" applyBorder="1" applyAlignment="1">
      <alignment horizontal="center" vertical="center"/>
    </xf>
    <xf numFmtId="165" fontId="9" fillId="6" borderId="7" xfId="0" applyNumberFormat="1" applyFont="1" applyFill="1" applyBorder="1" applyAlignment="1">
      <alignment horizontal="center" vertical="center"/>
    </xf>
    <xf numFmtId="165" fontId="9" fillId="6" borderId="5" xfId="0" applyNumberFormat="1" applyFont="1" applyFill="1" applyBorder="1" applyAlignment="1">
      <alignment horizontal="center" vertical="center"/>
    </xf>
    <xf numFmtId="165" fontId="9" fillId="6" borderId="6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165" fontId="9" fillId="6" borderId="4" xfId="0" applyNumberFormat="1" applyFont="1" applyFill="1" applyBorder="1" applyAlignment="1">
      <alignment horizontal="center" vertical="center"/>
    </xf>
    <xf numFmtId="1" fontId="9" fillId="6" borderId="6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9" fillId="6" borderId="6" xfId="0" applyNumberFormat="1" applyFont="1" applyFill="1" applyBorder="1" applyAlignment="1">
      <alignment horizontal="center" vertical="center"/>
    </xf>
    <xf numFmtId="0" fontId="9" fillId="6" borderId="14" xfId="0" applyNumberFormat="1" applyFont="1" applyFill="1" applyBorder="1" applyAlignment="1">
      <alignment horizontal="center" vertical="center"/>
    </xf>
    <xf numFmtId="0" fontId="9" fillId="6" borderId="4" xfId="0" applyNumberFormat="1" applyFont="1" applyFill="1" applyBorder="1" applyAlignment="1">
      <alignment horizontal="center" vertical="center"/>
    </xf>
  </cellXfs>
  <cellStyles count="5">
    <cellStyle name="Nagłówek tabeli" xfId="3" xr:uid="{5EAB91DA-E45A-42F3-B583-622CC283A6BE}"/>
    <cellStyle name="Normalny" xfId="0" builtinId="0"/>
    <cellStyle name="Suma — Nagłówek 2" xfId="2" xr:uid="{FA11F0CC-700C-4FEF-92DC-8E1D30970B54}"/>
    <cellStyle name="Suma — Tytuły nagłówka 2" xfId="1" xr:uid="{8FE6784F-D2EE-4527-9C33-F3078D8AE220}"/>
    <cellStyle name="Tabela — Nagłówek 2" xfId="4" xr:uid="{591E33E6-5076-477F-8C2D-9E274D3A6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1" zoomScale="73" zoomScaleNormal="80" workbookViewId="0">
      <selection activeCell="A20" sqref="A20"/>
    </sheetView>
  </sheetViews>
  <sheetFormatPr defaultColWidth="34.81640625" defaultRowHeight="14.5"/>
  <cols>
    <col min="1" max="1" width="71.08984375" style="9" customWidth="1"/>
    <col min="2" max="2" width="29.90625" customWidth="1"/>
    <col min="3" max="3" width="27.90625" customWidth="1"/>
    <col min="4" max="4" width="22.90625" style="9" customWidth="1"/>
    <col min="5" max="5" width="19.1796875" customWidth="1"/>
    <col min="6" max="6" width="20.08984375" customWidth="1"/>
    <col min="7" max="7" width="44.36328125" customWidth="1"/>
  </cols>
  <sheetData>
    <row r="1" spans="1:7">
      <c r="F1" s="5" t="s">
        <v>5</v>
      </c>
    </row>
    <row r="2" spans="1:7">
      <c r="A2" s="55" t="s">
        <v>40</v>
      </c>
      <c r="B2" s="55"/>
      <c r="C2" s="55"/>
      <c r="D2" s="55"/>
      <c r="E2" s="55"/>
      <c r="F2" s="55"/>
      <c r="G2" s="55"/>
    </row>
    <row r="3" spans="1:7" ht="15" thickBot="1">
      <c r="A3" s="54" t="s">
        <v>6</v>
      </c>
      <c r="B3" s="54"/>
      <c r="C3" s="54"/>
      <c r="D3" s="54"/>
      <c r="E3" s="54"/>
      <c r="F3" s="54"/>
      <c r="G3" s="54"/>
    </row>
    <row r="4" spans="1:7" ht="18.5">
      <c r="A4" s="13" t="s">
        <v>0</v>
      </c>
      <c r="B4" s="1"/>
      <c r="C4" s="1"/>
      <c r="D4" s="10"/>
      <c r="E4" s="2"/>
      <c r="F4" s="3"/>
      <c r="G4" s="4"/>
    </row>
    <row r="5" spans="1:7" ht="18.5" thickBot="1">
      <c r="A5" s="53" t="s">
        <v>7</v>
      </c>
      <c r="B5" s="53"/>
      <c r="C5" s="53"/>
      <c r="D5" s="53"/>
      <c r="E5" s="53"/>
      <c r="F5" s="53"/>
      <c r="G5" s="53"/>
    </row>
    <row r="6" spans="1:7" ht="18">
      <c r="A6" s="37"/>
      <c r="B6" s="38"/>
      <c r="C6" s="38"/>
      <c r="D6" s="38"/>
      <c r="E6" s="38"/>
      <c r="F6" s="38"/>
      <c r="G6" s="39"/>
    </row>
    <row r="7" spans="1:7" ht="18.5" thickBot="1">
      <c r="A7" s="40" t="s">
        <v>29</v>
      </c>
      <c r="B7" s="41"/>
      <c r="C7" s="41"/>
      <c r="D7" s="41"/>
      <c r="E7" s="41"/>
      <c r="F7" s="41"/>
      <c r="G7" s="42"/>
    </row>
    <row r="8" spans="1:7" ht="70" customHeight="1">
      <c r="A8" s="22" t="s">
        <v>24</v>
      </c>
      <c r="B8" s="23" t="s">
        <v>38</v>
      </c>
      <c r="C8" s="23" t="s">
        <v>39</v>
      </c>
      <c r="D8" s="24" t="s">
        <v>10</v>
      </c>
      <c r="E8" s="25" t="s">
        <v>4</v>
      </c>
      <c r="F8" s="26" t="s">
        <v>1</v>
      </c>
      <c r="G8" s="26" t="s">
        <v>2</v>
      </c>
    </row>
    <row r="9" spans="1:7" ht="46.5">
      <c r="A9" s="14" t="s">
        <v>26</v>
      </c>
      <c r="B9" s="56">
        <v>0</v>
      </c>
      <c r="C9" s="59">
        <f>B9*1.23</f>
        <v>0</v>
      </c>
      <c r="D9" s="65" t="s">
        <v>11</v>
      </c>
      <c r="E9" s="62">
        <v>11</v>
      </c>
      <c r="F9" s="59">
        <f>B9*11</f>
        <v>0</v>
      </c>
      <c r="G9" s="59">
        <f>F9*1.23</f>
        <v>0</v>
      </c>
    </row>
    <row r="10" spans="1:7" ht="43.5" customHeight="1">
      <c r="A10" s="14" t="s">
        <v>8</v>
      </c>
      <c r="B10" s="57"/>
      <c r="C10" s="60"/>
      <c r="D10" s="66"/>
      <c r="E10" s="63"/>
      <c r="F10" s="60"/>
      <c r="G10" s="60"/>
    </row>
    <row r="11" spans="1:7" ht="51" customHeight="1">
      <c r="A11" s="12" t="s">
        <v>23</v>
      </c>
      <c r="B11" s="57"/>
      <c r="C11" s="60"/>
      <c r="D11" s="66"/>
      <c r="E11" s="63"/>
      <c r="F11" s="60"/>
      <c r="G11" s="60"/>
    </row>
    <row r="12" spans="1:7" ht="46.5">
      <c r="A12" s="14" t="s">
        <v>27</v>
      </c>
      <c r="B12" s="57"/>
      <c r="C12" s="60"/>
      <c r="D12" s="66"/>
      <c r="E12" s="63"/>
      <c r="F12" s="60"/>
      <c r="G12" s="60"/>
    </row>
    <row r="13" spans="1:7" ht="45.65" customHeight="1">
      <c r="A13" s="14" t="s">
        <v>28</v>
      </c>
      <c r="B13" s="57"/>
      <c r="C13" s="60"/>
      <c r="D13" s="66"/>
      <c r="E13" s="63"/>
      <c r="F13" s="60"/>
      <c r="G13" s="60"/>
    </row>
    <row r="14" spans="1:7" ht="15.5">
      <c r="A14" s="14" t="s">
        <v>9</v>
      </c>
      <c r="B14" s="57"/>
      <c r="C14" s="60"/>
      <c r="D14" s="66"/>
      <c r="E14" s="63"/>
      <c r="F14" s="60"/>
      <c r="G14" s="60"/>
    </row>
    <row r="15" spans="1:7" ht="53.5">
      <c r="A15" s="12" t="s">
        <v>32</v>
      </c>
      <c r="B15" s="57"/>
      <c r="C15" s="60"/>
      <c r="D15" s="66"/>
      <c r="E15" s="63"/>
      <c r="F15" s="60"/>
      <c r="G15" s="60"/>
    </row>
    <row r="16" spans="1:7" ht="43.5">
      <c r="A16" s="43" t="s">
        <v>36</v>
      </c>
      <c r="B16" s="57"/>
      <c r="C16" s="60"/>
      <c r="D16" s="66"/>
      <c r="E16" s="63"/>
      <c r="F16" s="60"/>
      <c r="G16" s="60"/>
    </row>
    <row r="17" spans="1:7" ht="35.5">
      <c r="A17" s="12" t="s">
        <v>33</v>
      </c>
      <c r="B17" s="57"/>
      <c r="C17" s="60"/>
      <c r="D17" s="66"/>
      <c r="E17" s="63"/>
      <c r="F17" s="60"/>
      <c r="G17" s="60"/>
    </row>
    <row r="18" spans="1:7" ht="15.65" customHeight="1">
      <c r="A18" s="43" t="s">
        <v>37</v>
      </c>
      <c r="B18" s="58"/>
      <c r="C18" s="61"/>
      <c r="D18" s="67"/>
      <c r="E18" s="64"/>
      <c r="F18" s="61"/>
      <c r="G18" s="61"/>
    </row>
    <row r="19" spans="1:7" ht="16" thickBot="1">
      <c r="A19" s="18"/>
      <c r="B19" s="19"/>
      <c r="C19" s="19"/>
      <c r="D19" s="20"/>
      <c r="E19" s="21"/>
      <c r="F19" s="19"/>
      <c r="G19" s="19"/>
    </row>
    <row r="20" spans="1:7" ht="15.5">
      <c r="A20" s="27"/>
      <c r="B20" s="28"/>
      <c r="C20" s="28"/>
      <c r="D20" s="29"/>
      <c r="E20" s="30"/>
      <c r="F20" s="28"/>
      <c r="G20" s="31"/>
    </row>
    <row r="21" spans="1:7" ht="16" thickBot="1">
      <c r="A21" s="32" t="s">
        <v>41</v>
      </c>
      <c r="B21" s="33"/>
      <c r="C21" s="33"/>
      <c r="D21" s="34"/>
      <c r="E21" s="35"/>
      <c r="F21" s="33"/>
      <c r="G21" s="36"/>
    </row>
    <row r="22" spans="1:7" ht="36">
      <c r="A22" s="22" t="s">
        <v>34</v>
      </c>
      <c r="B22" s="23" t="s">
        <v>30</v>
      </c>
      <c r="C22" s="23" t="s">
        <v>31</v>
      </c>
      <c r="D22" s="24" t="s">
        <v>17</v>
      </c>
      <c r="E22" s="25" t="s">
        <v>4</v>
      </c>
      <c r="F22" s="26" t="s">
        <v>1</v>
      </c>
      <c r="G22" s="26" t="s">
        <v>2</v>
      </c>
    </row>
    <row r="23" spans="1:7" ht="15.5">
      <c r="A23" s="14" t="s">
        <v>13</v>
      </c>
      <c r="B23" s="44">
        <v>0</v>
      </c>
      <c r="C23" s="44">
        <f>B23*1.23</f>
        <v>0</v>
      </c>
      <c r="D23" s="45">
        <v>10</v>
      </c>
      <c r="E23" s="46" t="s">
        <v>11</v>
      </c>
      <c r="F23" s="44">
        <f>B23*D23</f>
        <v>0</v>
      </c>
      <c r="G23" s="44">
        <f>F23*1.23</f>
        <v>0</v>
      </c>
    </row>
    <row r="24" spans="1:7" ht="15.5">
      <c r="A24" s="15" t="s">
        <v>3</v>
      </c>
      <c r="B24" s="47"/>
      <c r="C24" s="47"/>
      <c r="D24" s="48"/>
      <c r="E24" s="49"/>
      <c r="F24" s="47">
        <f>SUM(F23:F23)</f>
        <v>0</v>
      </c>
      <c r="G24" s="47">
        <f>G23</f>
        <v>0</v>
      </c>
    </row>
    <row r="25" spans="1:7" ht="36">
      <c r="A25" s="12" t="s">
        <v>22</v>
      </c>
      <c r="B25" s="6" t="s">
        <v>30</v>
      </c>
      <c r="C25" s="6" t="s">
        <v>31</v>
      </c>
      <c r="D25" s="11" t="s">
        <v>19</v>
      </c>
      <c r="E25" s="7" t="s">
        <v>4</v>
      </c>
      <c r="F25" s="8" t="s">
        <v>1</v>
      </c>
      <c r="G25" s="8" t="s">
        <v>2</v>
      </c>
    </row>
    <row r="26" spans="1:7" ht="31">
      <c r="A26" s="14" t="s">
        <v>18</v>
      </c>
      <c r="B26" s="44">
        <v>0</v>
      </c>
      <c r="C26" s="44">
        <f>B26*1.23</f>
        <v>0</v>
      </c>
      <c r="D26" s="46">
        <v>20</v>
      </c>
      <c r="E26" s="46" t="s">
        <v>11</v>
      </c>
      <c r="F26" s="44">
        <f>B26*D26</f>
        <v>0</v>
      </c>
      <c r="G26" s="44">
        <f>F26*1.23</f>
        <v>0</v>
      </c>
    </row>
    <row r="27" spans="1:7" ht="15.5">
      <c r="A27" s="15" t="s">
        <v>3</v>
      </c>
      <c r="B27" s="47"/>
      <c r="C27" s="47"/>
      <c r="D27" s="48"/>
      <c r="E27" s="49"/>
      <c r="F27" s="47">
        <f>SUM(F26:F26)</f>
        <v>0</v>
      </c>
      <c r="G27" s="47">
        <f>G26</f>
        <v>0</v>
      </c>
    </row>
    <row r="28" spans="1:7" ht="36">
      <c r="A28" s="12" t="s">
        <v>21</v>
      </c>
      <c r="B28" s="6" t="s">
        <v>30</v>
      </c>
      <c r="C28" s="6" t="s">
        <v>31</v>
      </c>
      <c r="D28" s="11" t="s">
        <v>20</v>
      </c>
      <c r="E28" s="7" t="s">
        <v>4</v>
      </c>
      <c r="F28" s="8" t="s">
        <v>1</v>
      </c>
      <c r="G28" s="8" t="s">
        <v>2</v>
      </c>
    </row>
    <row r="29" spans="1:7" ht="31">
      <c r="A29" s="14" t="s">
        <v>16</v>
      </c>
      <c r="B29" s="44">
        <v>0</v>
      </c>
      <c r="C29" s="44">
        <f>B29*1.23</f>
        <v>0</v>
      </c>
      <c r="D29" s="46">
        <v>30</v>
      </c>
      <c r="E29" s="46" t="s">
        <v>11</v>
      </c>
      <c r="F29" s="44">
        <f>B29*D29</f>
        <v>0</v>
      </c>
      <c r="G29" s="44">
        <f>F29*1.23</f>
        <v>0</v>
      </c>
    </row>
    <row r="30" spans="1:7" ht="15.5">
      <c r="A30" s="15" t="s">
        <v>3</v>
      </c>
      <c r="B30" s="47"/>
      <c r="C30" s="47"/>
      <c r="D30" s="48"/>
      <c r="E30" s="49"/>
      <c r="F30" s="47">
        <f>SUM(F29:F29)</f>
        <v>0</v>
      </c>
      <c r="G30" s="47">
        <f>G29</f>
        <v>0</v>
      </c>
    </row>
    <row r="31" spans="1:7" ht="36">
      <c r="A31" s="12" t="s">
        <v>35</v>
      </c>
      <c r="B31" s="6" t="s">
        <v>12</v>
      </c>
      <c r="C31" s="6" t="s">
        <v>31</v>
      </c>
      <c r="D31" s="11" t="s">
        <v>15</v>
      </c>
      <c r="E31" s="7" t="s">
        <v>4</v>
      </c>
      <c r="F31" s="8" t="s">
        <v>1</v>
      </c>
      <c r="G31" s="8" t="s">
        <v>2</v>
      </c>
    </row>
    <row r="32" spans="1:7" ht="15.5">
      <c r="A32" s="14" t="s">
        <v>14</v>
      </c>
      <c r="B32" s="44">
        <v>0</v>
      </c>
      <c r="C32" s="44">
        <f>B32*1.23</f>
        <v>0</v>
      </c>
      <c r="D32" s="46">
        <v>3</v>
      </c>
      <c r="E32" s="46" t="s">
        <v>11</v>
      </c>
      <c r="F32" s="44">
        <f>B32*D32</f>
        <v>0</v>
      </c>
      <c r="G32" s="44">
        <f>F32*1.23</f>
        <v>0</v>
      </c>
    </row>
    <row r="33" spans="1:7" ht="15.5">
      <c r="A33" s="15" t="s">
        <v>3</v>
      </c>
      <c r="B33" s="47"/>
      <c r="C33" s="47"/>
      <c r="D33" s="48"/>
      <c r="E33" s="49"/>
      <c r="F33" s="47">
        <f>SUM(F32:F32)</f>
        <v>0</v>
      </c>
      <c r="G33" s="47">
        <f>G32</f>
        <v>0</v>
      </c>
    </row>
    <row r="34" spans="1:7" ht="15.5">
      <c r="A34" s="18"/>
      <c r="B34" s="19"/>
      <c r="C34" s="19"/>
      <c r="D34" s="20"/>
      <c r="E34" s="21"/>
      <c r="F34" s="50">
        <f>SUM(F24,F27,F30,F33)</f>
        <v>0</v>
      </c>
      <c r="G34" s="50">
        <f>F34*1.23</f>
        <v>0</v>
      </c>
    </row>
    <row r="36" spans="1:7">
      <c r="E36" s="17" t="s">
        <v>25</v>
      </c>
      <c r="F36" s="16">
        <f>SUM(F9,F24,F27,F30,F33)</f>
        <v>0</v>
      </c>
      <c r="G36" s="16">
        <f>F36*1.23</f>
        <v>0</v>
      </c>
    </row>
    <row r="38" spans="1:7" s="5" customFormat="1" ht="23.5">
      <c r="A38" s="52" t="s">
        <v>42</v>
      </c>
      <c r="D38" s="51"/>
    </row>
  </sheetData>
  <mergeCells count="9">
    <mergeCell ref="A5:G5"/>
    <mergeCell ref="A3:G3"/>
    <mergeCell ref="A2:G2"/>
    <mergeCell ref="B9:B18"/>
    <mergeCell ref="C9:C18"/>
    <mergeCell ref="F9:F18"/>
    <mergeCell ref="G9:G18"/>
    <mergeCell ref="E9:E18"/>
    <mergeCell ref="D9:D18"/>
  </mergeCells>
  <conditionalFormatting sqref="G4">
    <cfRule type="dataBar" priority="1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{72D62C8C-3FC3-4600-A5A3-328772F587B6}</x14:id>
        </ext>
      </extLst>
    </cfRule>
  </conditionalFormatting>
  <conditionalFormatting sqref="F4">
    <cfRule type="dataBar" priority="2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{6E2FBBFF-574E-4F8B-83FA-116E0EDB5C2A}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G33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D62C8C-3FC3-4600-A5A3-328772F587B6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G4</xm:sqref>
        </x14:conditionalFormatting>
        <x14:conditionalFormatting xmlns:xm="http://schemas.microsoft.com/office/excel/2006/main">
          <x14:cfRule type="dataBar" id="{6E2FBBFF-574E-4F8B-83FA-116E0EDB5C2A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F4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Garczyk-Zielińska Anna</dc:creator>
  <cp:lastModifiedBy>Elzbieta Wendeker</cp:lastModifiedBy>
  <dcterms:created xsi:type="dcterms:W3CDTF">2015-06-05T18:19:34Z</dcterms:created>
  <dcterms:modified xsi:type="dcterms:W3CDTF">2022-01-27T14:45:57Z</dcterms:modified>
</cp:coreProperties>
</file>